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3715" windowHeight="858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I32" i="1" l="1"/>
  <c r="G37" i="1"/>
  <c r="L37" i="1"/>
  <c r="O37" i="1"/>
  <c r="R37" i="1"/>
  <c r="F32" i="1" l="1"/>
  <c r="V14" i="1"/>
  <c r="V15" i="1"/>
  <c r="V5" i="1"/>
  <c r="V6" i="1"/>
  <c r="V7" i="1"/>
  <c r="V8" i="1"/>
  <c r="V9" i="1"/>
  <c r="V10" i="1"/>
  <c r="V11" i="1"/>
  <c r="V4" i="1"/>
  <c r="S15" i="1"/>
  <c r="S14" i="1"/>
  <c r="P15" i="1"/>
  <c r="P14" i="1"/>
  <c r="M14" i="1"/>
  <c r="M15" i="1"/>
  <c r="S5" i="1"/>
  <c r="S6" i="1"/>
  <c r="S7" i="1"/>
  <c r="S8" i="1"/>
  <c r="S9" i="1"/>
  <c r="S10" i="1"/>
  <c r="S11" i="1"/>
  <c r="S4" i="1"/>
  <c r="P5" i="1"/>
  <c r="P6" i="1"/>
  <c r="P7" i="1"/>
  <c r="P8" i="1"/>
  <c r="P9" i="1"/>
  <c r="P10" i="1"/>
  <c r="P11" i="1"/>
  <c r="P4" i="1"/>
  <c r="M5" i="1"/>
  <c r="M6" i="1"/>
  <c r="M7" i="1"/>
  <c r="M8" i="1"/>
  <c r="M9" i="1"/>
  <c r="M10" i="1"/>
  <c r="M11" i="1"/>
  <c r="M4" i="1"/>
  <c r="J66" i="1" l="1"/>
  <c r="I66" i="1"/>
  <c r="G68" i="1"/>
  <c r="I25" i="1" l="1"/>
  <c r="R21" i="1" l="1"/>
  <c r="R22" i="1"/>
  <c r="R23" i="1"/>
  <c r="O21" i="1"/>
  <c r="O22" i="1"/>
  <c r="O23" i="1"/>
  <c r="L21" i="1"/>
  <c r="L22" i="1"/>
  <c r="L23" i="1"/>
  <c r="I20" i="1"/>
  <c r="G23" i="1"/>
  <c r="G51" i="1" l="1"/>
  <c r="G46" i="1"/>
  <c r="I39" i="1"/>
  <c r="I44" i="1"/>
  <c r="G45" i="1"/>
  <c r="I62" i="1"/>
  <c r="I54" i="1"/>
  <c r="I58" i="1"/>
  <c r="G60" i="1"/>
  <c r="I71" i="1"/>
  <c r="G74" i="1"/>
  <c r="R25" i="1" l="1"/>
  <c r="R26" i="1"/>
  <c r="R27" i="1"/>
  <c r="R28" i="1"/>
  <c r="R29" i="1"/>
  <c r="R30" i="1"/>
  <c r="R32" i="1"/>
  <c r="R33" i="1"/>
  <c r="R34" i="1"/>
  <c r="R35" i="1"/>
  <c r="R36" i="1"/>
  <c r="O25" i="1"/>
  <c r="O26" i="1"/>
  <c r="O27" i="1"/>
  <c r="O28" i="1"/>
  <c r="O29" i="1"/>
  <c r="O30" i="1"/>
  <c r="O32" i="1"/>
  <c r="O33" i="1"/>
  <c r="O34" i="1"/>
  <c r="O35" i="1"/>
  <c r="O36" i="1"/>
  <c r="L25" i="1"/>
  <c r="L26" i="1"/>
  <c r="L27" i="1"/>
  <c r="L28" i="1"/>
  <c r="L29" i="1"/>
  <c r="L30" i="1"/>
  <c r="L32" i="1"/>
  <c r="L33" i="1"/>
  <c r="L34" i="1"/>
  <c r="L35" i="1"/>
  <c r="L36" i="1"/>
  <c r="R20" i="1"/>
  <c r="O20" i="1"/>
  <c r="L20" i="1"/>
  <c r="G36" i="1"/>
  <c r="J32" i="1" s="1"/>
  <c r="G35" i="1"/>
  <c r="G34" i="1"/>
  <c r="G33" i="1"/>
  <c r="J18" i="1"/>
  <c r="G30" i="1"/>
  <c r="G29" i="1"/>
  <c r="G28" i="1"/>
  <c r="G27" i="1"/>
  <c r="G26" i="1"/>
  <c r="G25" i="1"/>
  <c r="G22" i="1"/>
  <c r="G21" i="1"/>
  <c r="G20" i="1"/>
  <c r="J20" i="1" l="1"/>
  <c r="N20" i="1" s="1"/>
  <c r="J25" i="1"/>
  <c r="N25" i="1" s="1"/>
  <c r="Q32" i="1"/>
  <c r="R5" i="1"/>
  <c r="R6" i="1"/>
  <c r="R7" i="1"/>
  <c r="R8" i="1"/>
  <c r="R9" i="1"/>
  <c r="R10" i="1"/>
  <c r="R11" i="1"/>
  <c r="R4" i="1"/>
  <c r="O5" i="1"/>
  <c r="O6" i="1"/>
  <c r="O7" i="1"/>
  <c r="O8" i="1"/>
  <c r="O9" i="1"/>
  <c r="O10" i="1"/>
  <c r="O11" i="1"/>
  <c r="O4" i="1"/>
  <c r="L5" i="1"/>
  <c r="L6" i="1"/>
  <c r="L7" i="1"/>
  <c r="L8" i="1"/>
  <c r="L9" i="1"/>
  <c r="L10" i="1"/>
  <c r="L11" i="1"/>
  <c r="L4" i="1"/>
  <c r="Q20" i="1" l="1"/>
  <c r="T20" i="1"/>
  <c r="T25" i="1"/>
  <c r="Q25" i="1"/>
  <c r="T32" i="1"/>
  <c r="N32" i="1"/>
  <c r="I49" i="1"/>
  <c r="I4" i="1"/>
  <c r="G40" i="1"/>
  <c r="G41" i="1"/>
  <c r="G42" i="1"/>
  <c r="G44" i="1"/>
  <c r="G47" i="1"/>
  <c r="G49" i="1"/>
  <c r="G50" i="1"/>
  <c r="G52" i="1"/>
  <c r="G54" i="1"/>
  <c r="G55" i="1"/>
  <c r="G56" i="1"/>
  <c r="G58" i="1"/>
  <c r="G59" i="1"/>
  <c r="G62" i="1"/>
  <c r="G63" i="1"/>
  <c r="G64" i="1"/>
  <c r="G66" i="1"/>
  <c r="G67" i="1"/>
  <c r="G69" i="1"/>
  <c r="G71" i="1"/>
  <c r="G72" i="1"/>
  <c r="G73" i="1"/>
  <c r="G39" i="1"/>
  <c r="J39" i="1" l="1"/>
  <c r="J44" i="1"/>
  <c r="J62" i="1"/>
  <c r="J54" i="1"/>
  <c r="J58" i="1"/>
  <c r="J71" i="1"/>
  <c r="J49" i="1"/>
  <c r="G11" i="1"/>
  <c r="G10" i="1"/>
  <c r="G9" i="1"/>
  <c r="G8" i="1"/>
  <c r="G5" i="1"/>
  <c r="G6" i="1"/>
  <c r="G7" i="1"/>
  <c r="G4" i="1"/>
  <c r="J4" i="1" l="1"/>
  <c r="T4" i="1" l="1"/>
  <c r="Q4" i="1"/>
  <c r="N4" i="1"/>
</calcChain>
</file>

<file path=xl/sharedStrings.xml><?xml version="1.0" encoding="utf-8"?>
<sst xmlns="http://schemas.openxmlformats.org/spreadsheetml/2006/main" count="107" uniqueCount="69">
  <si>
    <t>Food Prep</t>
  </si>
  <si>
    <t>Breakfast</t>
  </si>
  <si>
    <t>Type</t>
  </si>
  <si>
    <t>kcal/100g</t>
  </si>
  <si>
    <t>#</t>
  </si>
  <si>
    <t>Ingredients</t>
  </si>
  <si>
    <t>Greasy Oat</t>
  </si>
  <si>
    <t>Oat</t>
  </si>
  <si>
    <t>Brown sugar</t>
  </si>
  <si>
    <t>Butter</t>
  </si>
  <si>
    <t>Coconut fine</t>
  </si>
  <si>
    <t>kcal/portion</t>
  </si>
  <si>
    <t>Qty/portion (g)</t>
  </si>
  <si>
    <t>Chocolate chips</t>
  </si>
  <si>
    <t>Almonds</t>
  </si>
  <si>
    <t>Avelines</t>
  </si>
  <si>
    <t>Raisins</t>
  </si>
  <si>
    <t>Total kcal/portion</t>
  </si>
  <si>
    <t>Total qty/portion (g)</t>
  </si>
  <si>
    <t>Eggs &amp; Bacon</t>
  </si>
  <si>
    <t>First 2 weeks (g)</t>
  </si>
  <si>
    <t>Following 2 weeks (g)</t>
  </si>
  <si>
    <t>Following 2 months (g)</t>
  </si>
  <si>
    <t>Lunch</t>
  </si>
  <si>
    <t>Cereal Bars</t>
  </si>
  <si>
    <t>Eggs</t>
  </si>
  <si>
    <t>Bacon</t>
  </si>
  <si>
    <t>Cheese &amp; Salami</t>
  </si>
  <si>
    <t>Nuts, fruits &amp; chocolate</t>
  </si>
  <si>
    <t>Tortillas</t>
  </si>
  <si>
    <t>Dinner</t>
  </si>
  <si>
    <t>Chocolate</t>
  </si>
  <si>
    <t>Olive oil</t>
  </si>
  <si>
    <t>Cheddar</t>
  </si>
  <si>
    <t>Couscous</t>
  </si>
  <si>
    <t>Tuna fish</t>
  </si>
  <si>
    <t>Purée</t>
  </si>
  <si>
    <t>Idaho potatoes</t>
  </si>
  <si>
    <t>Noodles</t>
  </si>
  <si>
    <t>Polenta</t>
  </si>
  <si>
    <t>Beans</t>
  </si>
  <si>
    <t>Salmon</t>
  </si>
  <si>
    <t>Gnoccis</t>
  </si>
  <si>
    <t>Pasta</t>
  </si>
  <si>
    <t>Lentils</t>
  </si>
  <si>
    <t>Spaghetti</t>
  </si>
  <si>
    <t>Peanuts</t>
  </si>
  <si>
    <t>Cheese</t>
  </si>
  <si>
    <t>Walnuts</t>
  </si>
  <si>
    <t>Apricots</t>
  </si>
  <si>
    <t>Peanut butter</t>
  </si>
  <si>
    <t>Dried salami</t>
  </si>
  <si>
    <t>Strawberry jam</t>
  </si>
  <si>
    <t>Banana chips</t>
  </si>
  <si>
    <t>*0,5</t>
  </si>
  <si>
    <t>*0,75</t>
  </si>
  <si>
    <t>*1</t>
  </si>
  <si>
    <t>x 2</t>
  </si>
  <si>
    <t>Dried meat</t>
  </si>
  <si>
    <t xml:space="preserve"> … and chocolate</t>
  </si>
  <si>
    <t>Total qties (15j)</t>
  </si>
  <si>
    <t>Total qties(15j)</t>
  </si>
  <si>
    <t>Total qties (75j)</t>
  </si>
  <si>
    <t>pour 105j et pour 2</t>
  </si>
  <si>
    <t>pack</t>
  </si>
  <si>
    <t>TOTAL (g)</t>
  </si>
  <si>
    <t>Cereal bars</t>
  </si>
  <si>
    <t>eggs</t>
  </si>
  <si>
    <t>packs of bacon (no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</si>
</sst>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0" borderId="1" xfId="0" applyBorder="1"/>
    <xf numFmtId="0" fontId="3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0" xfId="0" applyFill="1"/>
    <xf numFmtId="0" fontId="0" fillId="3" borderId="0" xfId="0" applyFill="1"/>
    <xf numFmtId="0" fontId="0" fillId="4" borderId="0" xfId="0" applyFill="1"/>
    <xf numFmtId="0" fontId="2" fillId="2" borderId="0" xfId="0" applyFont="1" applyFill="1"/>
    <xf numFmtId="16" fontId="0" fillId="5" borderId="0" xfId="0" applyNumberFormat="1" applyFill="1"/>
    <xf numFmtId="0" fontId="0" fillId="0" borderId="0" xfId="0" applyFill="1"/>
    <xf numFmtId="0" fontId="0" fillId="6" borderId="0" xfId="0" applyFill="1"/>
    <xf numFmtId="0" fontId="0" fillId="6" borderId="1" xfId="0" applyFill="1" applyBorder="1"/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topLeftCell="A13" workbookViewId="0">
      <selection activeCell="G37" sqref="G37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25" customWidth="1"/>
    <col min="4" max="4" width="22.85546875" customWidth="1"/>
    <col min="5" max="5" width="11.42578125" customWidth="1"/>
    <col min="6" max="6" width="15.85546875" customWidth="1"/>
    <col min="7" max="7" width="14.5703125" customWidth="1"/>
    <col min="9" max="9" width="22.85546875" customWidth="1"/>
    <col min="10" max="10" width="16.85546875" customWidth="1"/>
    <col min="12" max="13" width="16.85546875" customWidth="1"/>
    <col min="14" max="14" width="17.5703125" customWidth="1"/>
    <col min="15" max="16" width="21.42578125" customWidth="1"/>
    <col min="17" max="17" width="17" customWidth="1"/>
    <col min="18" max="19" width="22.140625" customWidth="1"/>
    <col min="20" max="20" width="16.85546875" customWidth="1"/>
    <col min="21" max="21" width="11.42578125" customWidth="1"/>
    <col min="22" max="22" width="19" style="13" customWidth="1"/>
  </cols>
  <sheetData>
    <row r="1" spans="1:23" ht="37.5" customHeight="1" x14ac:dyDescent="0.35">
      <c r="A1" s="1" t="s">
        <v>0</v>
      </c>
      <c r="L1" s="11" t="s">
        <v>54</v>
      </c>
      <c r="M1" s="11" t="s">
        <v>54</v>
      </c>
      <c r="N1" s="11" t="s">
        <v>54</v>
      </c>
      <c r="O1" s="8" t="s">
        <v>55</v>
      </c>
      <c r="P1" s="8" t="s">
        <v>55</v>
      </c>
      <c r="Q1" s="8" t="s">
        <v>55</v>
      </c>
      <c r="R1" s="9" t="s">
        <v>56</v>
      </c>
      <c r="S1" s="9" t="s">
        <v>56</v>
      </c>
      <c r="T1" s="9" t="s">
        <v>56</v>
      </c>
      <c r="V1" s="15" t="s">
        <v>65</v>
      </c>
    </row>
    <row r="2" spans="1:23" s="2" customFormat="1" x14ac:dyDescent="0.25">
      <c r="B2" s="2" t="s">
        <v>4</v>
      </c>
      <c r="C2" s="2" t="s">
        <v>2</v>
      </c>
      <c r="D2" s="2" t="s">
        <v>5</v>
      </c>
      <c r="E2" s="2" t="s">
        <v>3</v>
      </c>
      <c r="F2" s="2" t="s">
        <v>12</v>
      </c>
      <c r="G2" s="2" t="s">
        <v>11</v>
      </c>
      <c r="I2" s="2" t="s">
        <v>18</v>
      </c>
      <c r="J2" s="2" t="s">
        <v>17</v>
      </c>
      <c r="L2" s="6" t="s">
        <v>20</v>
      </c>
      <c r="M2" s="6" t="s">
        <v>60</v>
      </c>
      <c r="N2" s="6" t="s">
        <v>17</v>
      </c>
      <c r="O2" s="4" t="s">
        <v>21</v>
      </c>
      <c r="P2" s="4" t="s">
        <v>61</v>
      </c>
      <c r="Q2" s="4" t="s">
        <v>17</v>
      </c>
      <c r="R2" s="5" t="s">
        <v>22</v>
      </c>
      <c r="S2" s="5" t="s">
        <v>62</v>
      </c>
      <c r="T2" s="5" t="s">
        <v>17</v>
      </c>
      <c r="V2" s="14" t="s">
        <v>63</v>
      </c>
    </row>
    <row r="4" spans="1:23" ht="18.75" x14ac:dyDescent="0.3">
      <c r="A4" s="10" t="s">
        <v>1</v>
      </c>
      <c r="C4" s="3" t="s">
        <v>6</v>
      </c>
      <c r="D4" t="s">
        <v>7</v>
      </c>
      <c r="E4">
        <v>400</v>
      </c>
      <c r="F4">
        <v>80</v>
      </c>
      <c r="G4">
        <f t="shared" ref="G4:G11" si="0">(F4/100)*E4</f>
        <v>320</v>
      </c>
      <c r="I4">
        <f>SUM(F4:F11)</f>
        <v>262</v>
      </c>
      <c r="J4">
        <f>SUM(G4:G11)</f>
        <v>1366.2</v>
      </c>
      <c r="L4">
        <f>F4*0.5</f>
        <v>40</v>
      </c>
      <c r="M4">
        <f>(15-3)*L4</f>
        <v>480</v>
      </c>
      <c r="N4" s="7">
        <f>J4*0.5</f>
        <v>683.1</v>
      </c>
      <c r="O4">
        <f>F4*0.75</f>
        <v>60</v>
      </c>
      <c r="P4">
        <f>(15-3)*O4</f>
        <v>720</v>
      </c>
      <c r="Q4" s="8">
        <f>J4*0.75</f>
        <v>1024.6500000000001</v>
      </c>
      <c r="R4">
        <f>F4*1</f>
        <v>80</v>
      </c>
      <c r="S4">
        <f>(75-11)*R4</f>
        <v>5120</v>
      </c>
      <c r="T4" s="9">
        <f>J4*1</f>
        <v>1366.2</v>
      </c>
      <c r="V4" s="13">
        <f>(M4+P4+S4)*2</f>
        <v>12640</v>
      </c>
    </row>
    <row r="5" spans="1:23" x14ac:dyDescent="0.25">
      <c r="D5" t="s">
        <v>8</v>
      </c>
      <c r="E5">
        <v>375</v>
      </c>
      <c r="F5">
        <v>20</v>
      </c>
      <c r="G5">
        <f t="shared" si="0"/>
        <v>75</v>
      </c>
      <c r="L5">
        <f t="shared" ref="L5:L11" si="1">F5*0.5</f>
        <v>10</v>
      </c>
      <c r="M5">
        <f t="shared" ref="M5:M11" si="2">(15-3)*L5</f>
        <v>120</v>
      </c>
      <c r="O5">
        <f t="shared" ref="O5:O11" si="3">F5*0.75</f>
        <v>15</v>
      </c>
      <c r="P5">
        <f t="shared" ref="P5:P11" si="4">(15-3)*O5</f>
        <v>180</v>
      </c>
      <c r="R5">
        <f t="shared" ref="R5:R11" si="5">F5*1</f>
        <v>20</v>
      </c>
      <c r="S5">
        <f t="shared" ref="S5:S11" si="6">(75-11)*R5</f>
        <v>1280</v>
      </c>
      <c r="V5" s="13">
        <f t="shared" ref="V5:V15" si="7">(M5+P5+S5)*2</f>
        <v>3160</v>
      </c>
    </row>
    <row r="6" spans="1:23" x14ac:dyDescent="0.25">
      <c r="D6" t="s">
        <v>9</v>
      </c>
      <c r="E6">
        <v>700</v>
      </c>
      <c r="F6">
        <v>50</v>
      </c>
      <c r="G6">
        <f t="shared" si="0"/>
        <v>350</v>
      </c>
      <c r="L6">
        <f t="shared" si="1"/>
        <v>25</v>
      </c>
      <c r="M6">
        <f t="shared" si="2"/>
        <v>300</v>
      </c>
      <c r="O6">
        <f t="shared" si="3"/>
        <v>37.5</v>
      </c>
      <c r="P6">
        <f t="shared" si="4"/>
        <v>450</v>
      </c>
      <c r="R6">
        <f t="shared" si="5"/>
        <v>50</v>
      </c>
      <c r="S6">
        <f t="shared" si="6"/>
        <v>3200</v>
      </c>
      <c r="V6" s="13">
        <f t="shared" si="7"/>
        <v>7900</v>
      </c>
    </row>
    <row r="7" spans="1:23" x14ac:dyDescent="0.25">
      <c r="D7" t="s">
        <v>10</v>
      </c>
      <c r="E7">
        <v>750</v>
      </c>
      <c r="F7">
        <v>12</v>
      </c>
      <c r="G7">
        <f t="shared" si="0"/>
        <v>90</v>
      </c>
      <c r="L7">
        <f t="shared" si="1"/>
        <v>6</v>
      </c>
      <c r="M7">
        <f t="shared" si="2"/>
        <v>72</v>
      </c>
      <c r="O7">
        <f t="shared" si="3"/>
        <v>9</v>
      </c>
      <c r="P7">
        <f t="shared" si="4"/>
        <v>108</v>
      </c>
      <c r="R7">
        <f t="shared" si="5"/>
        <v>12</v>
      </c>
      <c r="S7">
        <f t="shared" si="6"/>
        <v>768</v>
      </c>
      <c r="V7" s="13">
        <f t="shared" si="7"/>
        <v>1896</v>
      </c>
    </row>
    <row r="8" spans="1:23" x14ac:dyDescent="0.25">
      <c r="D8" t="s">
        <v>13</v>
      </c>
      <c r="E8">
        <v>540</v>
      </c>
      <c r="F8">
        <v>50</v>
      </c>
      <c r="G8">
        <f t="shared" si="0"/>
        <v>270</v>
      </c>
      <c r="L8">
        <f t="shared" si="1"/>
        <v>25</v>
      </c>
      <c r="M8">
        <f t="shared" si="2"/>
        <v>300</v>
      </c>
      <c r="O8">
        <f t="shared" si="3"/>
        <v>37.5</v>
      </c>
      <c r="P8">
        <f t="shared" si="4"/>
        <v>450</v>
      </c>
      <c r="R8">
        <f t="shared" si="5"/>
        <v>50</v>
      </c>
      <c r="S8">
        <f t="shared" si="6"/>
        <v>3200</v>
      </c>
      <c r="V8" s="13">
        <f t="shared" si="7"/>
        <v>7900</v>
      </c>
    </row>
    <row r="9" spans="1:23" x14ac:dyDescent="0.25">
      <c r="D9" t="s">
        <v>14</v>
      </c>
      <c r="E9">
        <v>633</v>
      </c>
      <c r="F9">
        <v>15</v>
      </c>
      <c r="G9">
        <f t="shared" si="0"/>
        <v>94.95</v>
      </c>
      <c r="L9">
        <f t="shared" si="1"/>
        <v>7.5</v>
      </c>
      <c r="M9">
        <f t="shared" si="2"/>
        <v>90</v>
      </c>
      <c r="O9">
        <f t="shared" si="3"/>
        <v>11.25</v>
      </c>
      <c r="P9">
        <f t="shared" si="4"/>
        <v>135</v>
      </c>
      <c r="R9">
        <f t="shared" si="5"/>
        <v>15</v>
      </c>
      <c r="S9">
        <f t="shared" si="6"/>
        <v>960</v>
      </c>
      <c r="V9" s="13">
        <f t="shared" si="7"/>
        <v>2370</v>
      </c>
    </row>
    <row r="10" spans="1:23" x14ac:dyDescent="0.25">
      <c r="D10" t="s">
        <v>15</v>
      </c>
      <c r="E10">
        <v>675</v>
      </c>
      <c r="F10">
        <v>15</v>
      </c>
      <c r="G10">
        <f t="shared" si="0"/>
        <v>101.25</v>
      </c>
      <c r="L10">
        <f t="shared" si="1"/>
        <v>7.5</v>
      </c>
      <c r="M10">
        <f t="shared" si="2"/>
        <v>90</v>
      </c>
      <c r="O10">
        <f t="shared" si="3"/>
        <v>11.25</v>
      </c>
      <c r="P10">
        <f t="shared" si="4"/>
        <v>135</v>
      </c>
      <c r="R10">
        <f t="shared" si="5"/>
        <v>15</v>
      </c>
      <c r="S10">
        <f t="shared" si="6"/>
        <v>960</v>
      </c>
      <c r="V10" s="13">
        <f t="shared" si="7"/>
        <v>2370</v>
      </c>
    </row>
    <row r="11" spans="1:23" x14ac:dyDescent="0.25">
      <c r="D11" t="s">
        <v>16</v>
      </c>
      <c r="E11">
        <v>325</v>
      </c>
      <c r="F11">
        <v>20</v>
      </c>
      <c r="G11">
        <f t="shared" si="0"/>
        <v>65</v>
      </c>
      <c r="L11">
        <f t="shared" si="1"/>
        <v>10</v>
      </c>
      <c r="M11">
        <f t="shared" si="2"/>
        <v>120</v>
      </c>
      <c r="O11">
        <f t="shared" si="3"/>
        <v>15</v>
      </c>
      <c r="P11">
        <f t="shared" si="4"/>
        <v>180</v>
      </c>
      <c r="R11">
        <f t="shared" si="5"/>
        <v>20</v>
      </c>
      <c r="S11">
        <f t="shared" si="6"/>
        <v>1280</v>
      </c>
      <c r="V11" s="13">
        <f t="shared" si="7"/>
        <v>3160</v>
      </c>
    </row>
    <row r="14" spans="1:23" ht="15.75" x14ac:dyDescent="0.25">
      <c r="C14" s="3" t="s">
        <v>19</v>
      </c>
      <c r="D14" s="12" t="s">
        <v>25</v>
      </c>
      <c r="F14">
        <v>3</v>
      </c>
      <c r="M14">
        <f>3*F14</f>
        <v>9</v>
      </c>
      <c r="P14">
        <f>3*F14</f>
        <v>9</v>
      </c>
      <c r="S14">
        <f>11*F14</f>
        <v>33</v>
      </c>
      <c r="V14" s="13">
        <f t="shared" si="7"/>
        <v>102</v>
      </c>
      <c r="W14" t="s">
        <v>67</v>
      </c>
    </row>
    <row r="15" spans="1:23" x14ac:dyDescent="0.25">
      <c r="D15" t="s">
        <v>26</v>
      </c>
      <c r="F15">
        <v>0.5</v>
      </c>
      <c r="G15" t="s">
        <v>64</v>
      </c>
      <c r="M15">
        <f>3*F15</f>
        <v>1.5</v>
      </c>
      <c r="P15">
        <f>3*F15</f>
        <v>1.5</v>
      </c>
      <c r="S15">
        <f>11*F15</f>
        <v>5.5</v>
      </c>
      <c r="V15" s="13">
        <f t="shared" si="7"/>
        <v>17</v>
      </c>
      <c r="W15" t="s">
        <v>68</v>
      </c>
    </row>
    <row r="18" spans="1:20" ht="18.75" x14ac:dyDescent="0.3">
      <c r="A18" s="10" t="s">
        <v>23</v>
      </c>
      <c r="C18" s="3" t="s">
        <v>24</v>
      </c>
      <c r="D18" t="s">
        <v>66</v>
      </c>
      <c r="F18">
        <v>2</v>
      </c>
      <c r="G18">
        <v>340</v>
      </c>
      <c r="I18">
        <v>2</v>
      </c>
      <c r="J18">
        <f>G18</f>
        <v>340</v>
      </c>
      <c r="L18">
        <v>2</v>
      </c>
      <c r="N18" s="7">
        <v>340</v>
      </c>
      <c r="O18">
        <v>2</v>
      </c>
      <c r="Q18" s="8">
        <v>340</v>
      </c>
      <c r="R18">
        <v>2</v>
      </c>
      <c r="T18" s="9">
        <v>340</v>
      </c>
    </row>
    <row r="20" spans="1:20" ht="15.75" x14ac:dyDescent="0.25">
      <c r="C20" s="3" t="s">
        <v>27</v>
      </c>
      <c r="D20" t="s">
        <v>46</v>
      </c>
      <c r="E20">
        <v>640</v>
      </c>
      <c r="F20">
        <v>100</v>
      </c>
      <c r="G20">
        <f>(F20/100)*E20</f>
        <v>640</v>
      </c>
      <c r="I20">
        <f>SUM(F20:F23)</f>
        <v>340</v>
      </c>
      <c r="J20">
        <f>SUM(G20:G23)</f>
        <v>1803.8</v>
      </c>
      <c r="L20">
        <f>F20*0.5</f>
        <v>50</v>
      </c>
      <c r="N20" s="7">
        <f>J20*0.5</f>
        <v>901.9</v>
      </c>
      <c r="O20">
        <f>F20*0.75</f>
        <v>75</v>
      </c>
      <c r="Q20" s="8">
        <f>J20*0.75</f>
        <v>1352.85</v>
      </c>
      <c r="R20">
        <f>F20*1</f>
        <v>100</v>
      </c>
      <c r="T20" s="9">
        <f>J20*1</f>
        <v>1803.8</v>
      </c>
    </row>
    <row r="21" spans="1:20" ht="15.75" x14ac:dyDescent="0.25">
      <c r="C21" s="3" t="s">
        <v>59</v>
      </c>
      <c r="D21" t="s">
        <v>47</v>
      </c>
      <c r="E21">
        <v>414</v>
      </c>
      <c r="F21">
        <v>120</v>
      </c>
      <c r="G21">
        <f>(F21/100)*E21</f>
        <v>496.79999999999995</v>
      </c>
      <c r="L21">
        <f t="shared" ref="L21:L23" si="8">F21*0.5</f>
        <v>60</v>
      </c>
      <c r="O21">
        <f t="shared" ref="O21:O23" si="9">F21*0.75</f>
        <v>90</v>
      </c>
      <c r="R21">
        <f t="shared" ref="R21:R23" si="10">F21*1</f>
        <v>120</v>
      </c>
    </row>
    <row r="22" spans="1:20" ht="15.75" x14ac:dyDescent="0.25">
      <c r="C22" s="3"/>
      <c r="D22" t="s">
        <v>51</v>
      </c>
      <c r="E22">
        <v>560</v>
      </c>
      <c r="F22">
        <v>70</v>
      </c>
      <c r="G22">
        <f>(F22/100)*E22</f>
        <v>392</v>
      </c>
      <c r="L22">
        <f t="shared" si="8"/>
        <v>35</v>
      </c>
      <c r="O22">
        <f t="shared" si="9"/>
        <v>52.5</v>
      </c>
      <c r="R22">
        <f t="shared" si="10"/>
        <v>70</v>
      </c>
    </row>
    <row r="23" spans="1:20" ht="15.75" x14ac:dyDescent="0.25">
      <c r="C23" s="3"/>
      <c r="D23" t="s">
        <v>31</v>
      </c>
      <c r="E23">
        <v>550</v>
      </c>
      <c r="F23">
        <v>50</v>
      </c>
      <c r="G23">
        <f>(F23/100)*E23</f>
        <v>275</v>
      </c>
      <c r="L23">
        <f t="shared" si="8"/>
        <v>25</v>
      </c>
      <c r="O23">
        <f t="shared" si="9"/>
        <v>37.5</v>
      </c>
      <c r="R23">
        <f t="shared" si="10"/>
        <v>50</v>
      </c>
    </row>
    <row r="25" spans="1:20" ht="15.75" x14ac:dyDescent="0.25">
      <c r="C25" s="3" t="s">
        <v>28</v>
      </c>
      <c r="D25" t="s">
        <v>31</v>
      </c>
      <c r="E25">
        <v>550</v>
      </c>
      <c r="F25">
        <v>120</v>
      </c>
      <c r="G25">
        <f t="shared" ref="G25:G30" si="11">(F25/100)*E25</f>
        <v>660</v>
      </c>
      <c r="I25">
        <f>SUM(F25:F30)</f>
        <v>360</v>
      </c>
      <c r="J25">
        <f>SUM(G25:G30)</f>
        <v>1799.99</v>
      </c>
      <c r="L25">
        <f t="shared" ref="L25:L37" si="12">F25*0.5</f>
        <v>60</v>
      </c>
      <c r="N25" s="7">
        <f>J25*0.5</f>
        <v>899.995</v>
      </c>
      <c r="O25">
        <f t="shared" ref="O25:O37" si="13">F25*0.75</f>
        <v>90</v>
      </c>
      <c r="Q25" s="8">
        <f>J25*0.75</f>
        <v>1349.9925000000001</v>
      </c>
      <c r="R25">
        <f t="shared" ref="R25:R37" si="14">F25*1</f>
        <v>120</v>
      </c>
      <c r="T25" s="9">
        <f>J25*1</f>
        <v>1799.99</v>
      </c>
    </row>
    <row r="26" spans="1:20" ht="15.75" x14ac:dyDescent="0.25">
      <c r="C26" s="3"/>
      <c r="D26" t="s">
        <v>48</v>
      </c>
      <c r="E26">
        <v>700</v>
      </c>
      <c r="F26">
        <v>30</v>
      </c>
      <c r="G26">
        <f t="shared" si="11"/>
        <v>210</v>
      </c>
      <c r="L26">
        <f t="shared" si="12"/>
        <v>15</v>
      </c>
      <c r="O26">
        <f t="shared" si="13"/>
        <v>22.5</v>
      </c>
      <c r="R26">
        <f t="shared" si="14"/>
        <v>30</v>
      </c>
    </row>
    <row r="27" spans="1:20" ht="15.75" x14ac:dyDescent="0.25">
      <c r="C27" s="3"/>
      <c r="D27" t="s">
        <v>14</v>
      </c>
      <c r="E27">
        <v>633.29999999999995</v>
      </c>
      <c r="F27">
        <v>30</v>
      </c>
      <c r="G27">
        <f t="shared" si="11"/>
        <v>189.98999999999998</v>
      </c>
      <c r="L27">
        <f t="shared" si="12"/>
        <v>15</v>
      </c>
      <c r="O27">
        <f t="shared" si="13"/>
        <v>22.5</v>
      </c>
      <c r="R27">
        <f t="shared" si="14"/>
        <v>30</v>
      </c>
    </row>
    <row r="28" spans="1:20" ht="15.75" x14ac:dyDescent="0.25">
      <c r="C28" s="3"/>
      <c r="D28" t="s">
        <v>15</v>
      </c>
      <c r="E28">
        <v>675</v>
      </c>
      <c r="F28">
        <v>50</v>
      </c>
      <c r="G28">
        <f t="shared" si="11"/>
        <v>337.5</v>
      </c>
      <c r="L28">
        <f t="shared" si="12"/>
        <v>25</v>
      </c>
      <c r="O28">
        <f t="shared" si="13"/>
        <v>37.5</v>
      </c>
      <c r="R28">
        <f t="shared" si="14"/>
        <v>50</v>
      </c>
    </row>
    <row r="29" spans="1:20" ht="15.75" x14ac:dyDescent="0.25">
      <c r="C29" s="3"/>
      <c r="D29" t="s">
        <v>16</v>
      </c>
      <c r="E29">
        <v>325</v>
      </c>
      <c r="F29">
        <v>50</v>
      </c>
      <c r="G29">
        <f t="shared" si="11"/>
        <v>162.5</v>
      </c>
      <c r="L29">
        <f t="shared" si="12"/>
        <v>25</v>
      </c>
      <c r="O29">
        <f t="shared" si="13"/>
        <v>37.5</v>
      </c>
      <c r="R29">
        <f t="shared" si="14"/>
        <v>50</v>
      </c>
    </row>
    <row r="30" spans="1:20" ht="15.75" x14ac:dyDescent="0.25">
      <c r="C30" s="3"/>
      <c r="D30" t="s">
        <v>49</v>
      </c>
      <c r="E30">
        <v>300</v>
      </c>
      <c r="F30">
        <v>80</v>
      </c>
      <c r="G30">
        <f t="shared" si="11"/>
        <v>240</v>
      </c>
      <c r="L30">
        <f t="shared" si="12"/>
        <v>40</v>
      </c>
      <c r="O30">
        <f t="shared" si="13"/>
        <v>60</v>
      </c>
      <c r="R30">
        <f t="shared" si="14"/>
        <v>80</v>
      </c>
    </row>
    <row r="32" spans="1:20" ht="15.75" x14ac:dyDescent="0.25">
      <c r="C32" s="3" t="s">
        <v>29</v>
      </c>
      <c r="D32" t="s">
        <v>29</v>
      </c>
      <c r="F32">
        <f>2*64</f>
        <v>128</v>
      </c>
      <c r="G32">
        <v>380</v>
      </c>
      <c r="I32">
        <f>SUM(F32:F37)</f>
        <v>418</v>
      </c>
      <c r="J32">
        <f>SUM(G32:G37)</f>
        <v>1766.52</v>
      </c>
      <c r="L32">
        <f t="shared" si="12"/>
        <v>64</v>
      </c>
      <c r="N32" s="7">
        <f>J32*0.5</f>
        <v>883.26</v>
      </c>
      <c r="O32">
        <f t="shared" si="13"/>
        <v>96</v>
      </c>
      <c r="Q32" s="8">
        <f>J32*0.75</f>
        <v>1324.8899999999999</v>
      </c>
      <c r="R32">
        <f t="shared" si="14"/>
        <v>128</v>
      </c>
      <c r="T32" s="9">
        <f>J32*1</f>
        <v>1766.52</v>
      </c>
    </row>
    <row r="33" spans="1:18" x14ac:dyDescent="0.25">
      <c r="D33" t="s">
        <v>50</v>
      </c>
      <c r="E33">
        <v>642</v>
      </c>
      <c r="F33">
        <v>80</v>
      </c>
      <c r="G33">
        <f>(F33/100)*E33</f>
        <v>513.6</v>
      </c>
      <c r="L33">
        <f t="shared" si="12"/>
        <v>40</v>
      </c>
      <c r="O33">
        <f t="shared" si="13"/>
        <v>60</v>
      </c>
      <c r="R33">
        <f t="shared" si="14"/>
        <v>80</v>
      </c>
    </row>
    <row r="34" spans="1:18" x14ac:dyDescent="0.25">
      <c r="D34" t="s">
        <v>52</v>
      </c>
      <c r="E34">
        <v>333.3</v>
      </c>
      <c r="F34">
        <v>40</v>
      </c>
      <c r="G34">
        <f>(F34/100)*E34</f>
        <v>133.32000000000002</v>
      </c>
      <c r="L34">
        <f t="shared" si="12"/>
        <v>20</v>
      </c>
      <c r="O34">
        <f t="shared" si="13"/>
        <v>30</v>
      </c>
      <c r="R34">
        <f t="shared" si="14"/>
        <v>40</v>
      </c>
    </row>
    <row r="35" spans="1:18" x14ac:dyDescent="0.25">
      <c r="D35" t="s">
        <v>47</v>
      </c>
      <c r="E35">
        <v>414</v>
      </c>
      <c r="F35">
        <v>50</v>
      </c>
      <c r="G35">
        <f>(F35/100)*E35</f>
        <v>207</v>
      </c>
      <c r="L35">
        <f t="shared" si="12"/>
        <v>25</v>
      </c>
      <c r="O35">
        <f t="shared" si="13"/>
        <v>37.5</v>
      </c>
      <c r="R35">
        <f t="shared" si="14"/>
        <v>50</v>
      </c>
    </row>
    <row r="36" spans="1:18" x14ac:dyDescent="0.25">
      <c r="D36" t="s">
        <v>53</v>
      </c>
      <c r="E36">
        <v>368</v>
      </c>
      <c r="F36">
        <v>70</v>
      </c>
      <c r="G36">
        <f>(F36/100)*E36</f>
        <v>257.59999999999997</v>
      </c>
      <c r="L36">
        <f t="shared" si="12"/>
        <v>35</v>
      </c>
      <c r="O36">
        <f t="shared" si="13"/>
        <v>52.5</v>
      </c>
      <c r="R36">
        <f t="shared" si="14"/>
        <v>70</v>
      </c>
    </row>
    <row r="37" spans="1:18" x14ac:dyDescent="0.25">
      <c r="D37" t="s">
        <v>31</v>
      </c>
      <c r="E37">
        <v>550</v>
      </c>
      <c r="F37">
        <v>50</v>
      </c>
      <c r="G37">
        <f>(F37/100)*E37</f>
        <v>275</v>
      </c>
      <c r="L37">
        <f t="shared" si="12"/>
        <v>25</v>
      </c>
      <c r="O37">
        <f t="shared" si="13"/>
        <v>37.5</v>
      </c>
      <c r="R37">
        <f t="shared" si="14"/>
        <v>50</v>
      </c>
    </row>
    <row r="39" spans="1:18" ht="18.75" x14ac:dyDescent="0.3">
      <c r="A39" s="10" t="s">
        <v>30</v>
      </c>
      <c r="C39" s="3" t="s">
        <v>43</v>
      </c>
      <c r="D39" t="s">
        <v>45</v>
      </c>
      <c r="E39">
        <v>350</v>
      </c>
      <c r="F39">
        <v>200</v>
      </c>
      <c r="G39">
        <f>(F39/100)*E39</f>
        <v>700</v>
      </c>
      <c r="I39">
        <f>SUM(F39:F42)</f>
        <v>380</v>
      </c>
      <c r="J39">
        <f>SUM(G39:G42)</f>
        <v>1803</v>
      </c>
    </row>
    <row r="40" spans="1:18" x14ac:dyDescent="0.25">
      <c r="D40" t="s">
        <v>32</v>
      </c>
      <c r="E40">
        <v>800</v>
      </c>
      <c r="F40">
        <v>70</v>
      </c>
      <c r="G40">
        <f t="shared" ref="G40:G74" si="15">(F40/100)*E40</f>
        <v>560</v>
      </c>
    </row>
    <row r="41" spans="1:18" x14ac:dyDescent="0.25">
      <c r="D41" t="s">
        <v>33</v>
      </c>
      <c r="E41">
        <v>414</v>
      </c>
      <c r="F41">
        <v>50</v>
      </c>
      <c r="G41">
        <f t="shared" si="15"/>
        <v>207</v>
      </c>
    </row>
    <row r="42" spans="1:18" x14ac:dyDescent="0.25">
      <c r="D42" t="s">
        <v>58</v>
      </c>
      <c r="E42">
        <v>560</v>
      </c>
      <c r="F42">
        <v>60</v>
      </c>
      <c r="G42">
        <f t="shared" si="15"/>
        <v>336</v>
      </c>
    </row>
    <row r="44" spans="1:18" ht="15.75" x14ac:dyDescent="0.25">
      <c r="C44" s="3" t="s">
        <v>34</v>
      </c>
      <c r="D44" t="s">
        <v>34</v>
      </c>
      <c r="E44">
        <v>360</v>
      </c>
      <c r="F44">
        <v>250</v>
      </c>
      <c r="G44">
        <f t="shared" si="15"/>
        <v>900</v>
      </c>
      <c r="I44">
        <f>SUM(F44:F47)</f>
        <v>490</v>
      </c>
      <c r="J44">
        <f>SUM(G44:G47)</f>
        <v>1787</v>
      </c>
    </row>
    <row r="45" spans="1:18" ht="15.75" x14ac:dyDescent="0.25">
      <c r="C45" s="3"/>
      <c r="D45" t="s">
        <v>32</v>
      </c>
      <c r="E45">
        <v>800</v>
      </c>
      <c r="F45">
        <v>70</v>
      </c>
      <c r="G45">
        <f t="shared" si="15"/>
        <v>560</v>
      </c>
    </row>
    <row r="46" spans="1:18" ht="15.75" x14ac:dyDescent="0.25">
      <c r="C46" s="3"/>
      <c r="D46" t="s">
        <v>33</v>
      </c>
      <c r="E46">
        <v>414</v>
      </c>
      <c r="F46">
        <v>50</v>
      </c>
      <c r="G46">
        <f t="shared" si="15"/>
        <v>207</v>
      </c>
    </row>
    <row r="47" spans="1:18" x14ac:dyDescent="0.25">
      <c r="D47" t="s">
        <v>35</v>
      </c>
      <c r="E47">
        <v>100</v>
      </c>
      <c r="F47">
        <v>120</v>
      </c>
      <c r="G47">
        <f t="shared" si="15"/>
        <v>120</v>
      </c>
    </row>
    <row r="49" spans="3:10" ht="15.75" x14ac:dyDescent="0.25">
      <c r="C49" s="3" t="s">
        <v>36</v>
      </c>
      <c r="D49" t="s">
        <v>37</v>
      </c>
      <c r="E49">
        <v>363</v>
      </c>
      <c r="F49">
        <v>200</v>
      </c>
      <c r="G49">
        <f t="shared" si="15"/>
        <v>726</v>
      </c>
      <c r="I49">
        <f>SUM(F49:F52)</f>
        <v>380</v>
      </c>
      <c r="J49">
        <f>SUM(G49:G52)</f>
        <v>1829</v>
      </c>
    </row>
    <row r="50" spans="3:10" x14ac:dyDescent="0.25">
      <c r="D50" t="s">
        <v>32</v>
      </c>
      <c r="E50">
        <v>800</v>
      </c>
      <c r="F50">
        <v>70</v>
      </c>
      <c r="G50">
        <f t="shared" si="15"/>
        <v>560</v>
      </c>
    </row>
    <row r="51" spans="3:10" x14ac:dyDescent="0.25">
      <c r="D51" t="s">
        <v>33</v>
      </c>
      <c r="E51">
        <v>414</v>
      </c>
      <c r="F51">
        <v>50</v>
      </c>
      <c r="G51">
        <f t="shared" si="15"/>
        <v>207</v>
      </c>
    </row>
    <row r="52" spans="3:10" x14ac:dyDescent="0.25">
      <c r="D52" t="s">
        <v>58</v>
      </c>
      <c r="E52">
        <v>560</v>
      </c>
      <c r="F52">
        <v>60</v>
      </c>
      <c r="G52">
        <f t="shared" si="15"/>
        <v>336</v>
      </c>
    </row>
    <row r="54" spans="3:10" ht="15.75" x14ac:dyDescent="0.25">
      <c r="C54" s="3" t="s">
        <v>38</v>
      </c>
      <c r="D54" t="s">
        <v>38</v>
      </c>
      <c r="E54">
        <v>353</v>
      </c>
      <c r="F54">
        <v>200</v>
      </c>
      <c r="G54">
        <f t="shared" si="15"/>
        <v>706</v>
      </c>
      <c r="I54">
        <f>SUM(F54:F56)</f>
        <v>330</v>
      </c>
      <c r="J54">
        <f>SUM(G54:G56)</f>
        <v>1602</v>
      </c>
    </row>
    <row r="55" spans="3:10" ht="15.75" x14ac:dyDescent="0.25">
      <c r="C55" s="3" t="s">
        <v>57</v>
      </c>
      <c r="D55" t="s">
        <v>32</v>
      </c>
      <c r="E55">
        <v>800</v>
      </c>
      <c r="F55">
        <v>70</v>
      </c>
      <c r="G55">
        <f t="shared" si="15"/>
        <v>560</v>
      </c>
    </row>
    <row r="56" spans="3:10" x14ac:dyDescent="0.25">
      <c r="D56" t="s">
        <v>58</v>
      </c>
      <c r="E56">
        <v>560</v>
      </c>
      <c r="F56">
        <v>60</v>
      </c>
      <c r="G56">
        <f t="shared" si="15"/>
        <v>336</v>
      </c>
    </row>
    <row r="58" spans="3:10" ht="15.75" x14ac:dyDescent="0.25">
      <c r="C58" s="3" t="s">
        <v>39</v>
      </c>
      <c r="D58" t="s">
        <v>39</v>
      </c>
      <c r="E58">
        <v>361</v>
      </c>
      <c r="F58">
        <v>200</v>
      </c>
      <c r="G58">
        <f t="shared" si="15"/>
        <v>722</v>
      </c>
      <c r="I58">
        <f>SUM(F58:F60)</f>
        <v>330</v>
      </c>
      <c r="J58">
        <f>SUM(G58:G60)</f>
        <v>1618</v>
      </c>
    </row>
    <row r="59" spans="3:10" x14ac:dyDescent="0.25">
      <c r="D59" t="s">
        <v>32</v>
      </c>
      <c r="E59">
        <v>800</v>
      </c>
      <c r="F59">
        <v>70</v>
      </c>
      <c r="G59">
        <f t="shared" si="15"/>
        <v>560</v>
      </c>
    </row>
    <row r="60" spans="3:10" x14ac:dyDescent="0.25">
      <c r="D60" t="s">
        <v>58</v>
      </c>
      <c r="E60">
        <v>560</v>
      </c>
      <c r="F60">
        <v>60</v>
      </c>
      <c r="G60">
        <f t="shared" si="15"/>
        <v>336</v>
      </c>
    </row>
    <row r="62" spans="3:10" ht="15.75" x14ac:dyDescent="0.25">
      <c r="C62" s="3" t="s">
        <v>44</v>
      </c>
      <c r="D62" t="s">
        <v>44</v>
      </c>
      <c r="E62">
        <v>354</v>
      </c>
      <c r="F62">
        <v>200</v>
      </c>
      <c r="G62">
        <f t="shared" si="15"/>
        <v>708</v>
      </c>
      <c r="I62">
        <f>SUM(F62:F64)</f>
        <v>330</v>
      </c>
      <c r="J62">
        <f>SUM(G62:G64)</f>
        <v>1604</v>
      </c>
    </row>
    <row r="63" spans="3:10" x14ac:dyDescent="0.25">
      <c r="D63" t="s">
        <v>32</v>
      </c>
      <c r="E63">
        <v>800</v>
      </c>
      <c r="F63">
        <v>70</v>
      </c>
      <c r="G63">
        <f t="shared" si="15"/>
        <v>560</v>
      </c>
    </row>
    <row r="64" spans="3:10" x14ac:dyDescent="0.25">
      <c r="D64" t="s">
        <v>58</v>
      </c>
      <c r="E64">
        <v>560</v>
      </c>
      <c r="F64">
        <v>60</v>
      </c>
      <c r="G64">
        <f t="shared" si="15"/>
        <v>336</v>
      </c>
    </row>
    <row r="66" spans="3:10" ht="15.75" customHeight="1" x14ac:dyDescent="0.25">
      <c r="C66" s="3" t="s">
        <v>40</v>
      </c>
      <c r="D66" t="s">
        <v>40</v>
      </c>
      <c r="E66">
        <v>350</v>
      </c>
      <c r="F66">
        <v>200</v>
      </c>
      <c r="G66">
        <f t="shared" si="15"/>
        <v>700</v>
      </c>
      <c r="I66">
        <f>SUM(F66:F69)</f>
        <v>440</v>
      </c>
      <c r="J66">
        <f>SUM(G66:G69)</f>
        <v>1587</v>
      </c>
    </row>
    <row r="67" spans="3:10" ht="15.75" customHeight="1" x14ac:dyDescent="0.25">
      <c r="C67" s="3"/>
      <c r="D67" t="s">
        <v>32</v>
      </c>
      <c r="E67">
        <v>800</v>
      </c>
      <c r="F67">
        <v>70</v>
      </c>
      <c r="G67">
        <f t="shared" si="15"/>
        <v>560</v>
      </c>
    </row>
    <row r="68" spans="3:10" ht="15.75" customHeight="1" x14ac:dyDescent="0.25">
      <c r="C68" s="3"/>
      <c r="D68" t="s">
        <v>33</v>
      </c>
      <c r="E68">
        <v>414</v>
      </c>
      <c r="F68">
        <v>50</v>
      </c>
      <c r="G68">
        <f t="shared" si="15"/>
        <v>207</v>
      </c>
    </row>
    <row r="69" spans="3:10" x14ac:dyDescent="0.25">
      <c r="D69" t="s">
        <v>41</v>
      </c>
      <c r="E69">
        <v>100</v>
      </c>
      <c r="F69">
        <v>120</v>
      </c>
      <c r="G69">
        <f t="shared" si="15"/>
        <v>120</v>
      </c>
    </row>
    <row r="71" spans="3:10" ht="15.75" x14ac:dyDescent="0.25">
      <c r="C71" s="3" t="s">
        <v>42</v>
      </c>
      <c r="D71" t="s">
        <v>42</v>
      </c>
      <c r="E71">
        <v>164</v>
      </c>
      <c r="F71">
        <v>250</v>
      </c>
      <c r="G71">
        <f t="shared" si="15"/>
        <v>410</v>
      </c>
      <c r="I71">
        <f>SUM(F71:F74)</f>
        <v>430</v>
      </c>
      <c r="J71">
        <f>SUM(G71:G74)</f>
        <v>1513</v>
      </c>
    </row>
    <row r="72" spans="3:10" x14ac:dyDescent="0.25">
      <c r="D72" t="s">
        <v>32</v>
      </c>
      <c r="E72">
        <v>800</v>
      </c>
      <c r="F72">
        <v>70</v>
      </c>
      <c r="G72">
        <f t="shared" si="15"/>
        <v>560</v>
      </c>
    </row>
    <row r="73" spans="3:10" x14ac:dyDescent="0.25">
      <c r="D73" t="s">
        <v>33</v>
      </c>
      <c r="E73">
        <v>414</v>
      </c>
      <c r="F73">
        <v>50</v>
      </c>
      <c r="G73">
        <f t="shared" si="15"/>
        <v>207</v>
      </c>
    </row>
    <row r="74" spans="3:10" x14ac:dyDescent="0.25">
      <c r="D74" t="s">
        <v>58</v>
      </c>
      <c r="E74">
        <v>560</v>
      </c>
      <c r="F74">
        <v>60</v>
      </c>
      <c r="G74">
        <f t="shared" si="15"/>
        <v>336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gidenis</dc:creator>
  <cp:lastModifiedBy>gidenis</cp:lastModifiedBy>
  <dcterms:created xsi:type="dcterms:W3CDTF">2014-12-27T02:14:57Z</dcterms:created>
  <dcterms:modified xsi:type="dcterms:W3CDTF">2015-01-07T19:56:26Z</dcterms:modified>
</cp:coreProperties>
</file>